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729FBCE1-6900-4BB5-86E6-8C086FD0E656}" xr6:coauthVersionLast="45" xr6:coauthVersionMax="45" xr10:uidLastSave="{00000000-0000-0000-0000-000000000000}"/>
  <bookViews>
    <workbookView xWindow="-120" yWindow="-120" windowWidth="20730" windowHeight="11160" xr2:uid="{56688618-BDFB-4D68-ACBA-C4FBB34E360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D46" i="1"/>
  <c r="C46" i="1"/>
  <c r="F39" i="1"/>
  <c r="E39" i="1"/>
  <c r="D39" i="1"/>
  <c r="C39" i="1"/>
  <c r="C35" i="1" s="1"/>
  <c r="B39" i="1"/>
  <c r="F38" i="1"/>
  <c r="E38" i="1"/>
  <c r="D38" i="1"/>
  <c r="D35" i="1" s="1"/>
  <c r="C38" i="1"/>
  <c r="B38" i="1"/>
  <c r="F37" i="1"/>
  <c r="E37" i="1"/>
  <c r="E35" i="1" s="1"/>
  <c r="D37" i="1"/>
  <c r="C37" i="1"/>
  <c r="B37" i="1"/>
  <c r="F35" i="1"/>
  <c r="B35" i="1"/>
  <c r="F30" i="1"/>
  <c r="E30" i="1"/>
  <c r="D30" i="1"/>
  <c r="C30" i="1"/>
  <c r="C26" i="1" s="1"/>
  <c r="B30" i="1"/>
  <c r="F29" i="1"/>
  <c r="E29" i="1"/>
  <c r="D29" i="1"/>
  <c r="D26" i="1" s="1"/>
  <c r="C29" i="1"/>
  <c r="B29" i="1"/>
  <c r="F28" i="1"/>
  <c r="E28" i="1"/>
  <c r="E26" i="1" s="1"/>
  <c r="D28" i="1"/>
  <c r="C28" i="1"/>
  <c r="B28" i="1"/>
  <c r="F26" i="1"/>
  <c r="B26" i="1"/>
  <c r="F21" i="1"/>
  <c r="E21" i="1"/>
  <c r="D21" i="1"/>
  <c r="C21" i="1"/>
  <c r="C17" i="1" s="1"/>
  <c r="B21" i="1"/>
  <c r="F20" i="1"/>
  <c r="E20" i="1"/>
  <c r="D20" i="1"/>
  <c r="D17" i="1" s="1"/>
  <c r="C20" i="1"/>
  <c r="B20" i="1"/>
  <c r="F19" i="1"/>
  <c r="E19" i="1"/>
  <c r="E17" i="1" s="1"/>
  <c r="D19" i="1"/>
  <c r="C19" i="1"/>
  <c r="B19" i="1"/>
  <c r="F17" i="1"/>
  <c r="B17" i="1"/>
  <c r="F12" i="1"/>
  <c r="F48" i="1" s="1"/>
  <c r="E12" i="1"/>
  <c r="E48" i="1" s="1"/>
  <c r="D12" i="1"/>
  <c r="D48" i="1" s="1"/>
  <c r="C12" i="1"/>
  <c r="C8" i="1" s="1"/>
  <c r="B12" i="1"/>
  <c r="F11" i="1"/>
  <c r="F47" i="1" s="1"/>
  <c r="E11" i="1"/>
  <c r="E47" i="1" s="1"/>
  <c r="D11" i="1"/>
  <c r="D47" i="1" s="1"/>
  <c r="C11" i="1"/>
  <c r="B11" i="1"/>
  <c r="F10" i="1"/>
  <c r="F46" i="1" s="1"/>
  <c r="E10" i="1"/>
  <c r="E8" i="1" s="1"/>
  <c r="D10" i="1"/>
  <c r="C10" i="1"/>
  <c r="B10" i="1"/>
  <c r="F8" i="1"/>
  <c r="F44" i="1" s="1"/>
  <c r="B8" i="1"/>
  <c r="E44" i="1" l="1"/>
  <c r="C44" i="1"/>
  <c r="C48" i="1"/>
  <c r="D8" i="1"/>
  <c r="D44" i="1" s="1"/>
  <c r="E46" i="1"/>
</calcChain>
</file>

<file path=xl/sharedStrings.xml><?xml version="1.0" encoding="utf-8"?>
<sst xmlns="http://schemas.openxmlformats.org/spreadsheetml/2006/main" count="49" uniqueCount="19">
  <si>
    <t>SITUAŢIE CENTRALIZATOARE</t>
  </si>
  <si>
    <t>PRIVIND UTILIZAREA INSTRUMENTELOR DE PLATĂ CU ACCES LA DISTANŢĂ *)</t>
  </si>
  <si>
    <t>- 2017 -</t>
  </si>
  <si>
    <t>TRIMESTRUL 1</t>
  </si>
  <si>
    <t>Numar  utilizatori</t>
  </si>
  <si>
    <t>Numar tranzactii LEI</t>
  </si>
  <si>
    <t>Valoare tranzactii LEI</t>
  </si>
  <si>
    <t>Numar tranzactii VALUTA</t>
  </si>
  <si>
    <t>Valoare tranzactii valuta (echivalent euro) (EUR)</t>
  </si>
  <si>
    <t>Internet Banking</t>
  </si>
  <si>
    <t>Home Banking</t>
  </si>
  <si>
    <t>Mobile Banking</t>
  </si>
  <si>
    <t>TRIMESTRUL 2</t>
  </si>
  <si>
    <t>Valoare tranzactii RON (lei)</t>
  </si>
  <si>
    <t>TRIMESTRUL 3</t>
  </si>
  <si>
    <t>TRIMESTRUL 4</t>
  </si>
  <si>
    <t>TOTAL</t>
  </si>
  <si>
    <t>*)</t>
  </si>
  <si>
    <t>Datele se bazează pe situaţiile primite până în acest moment de la bănci, fiind în permanentă actualizare.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</si>
</sst>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0_);_(* \(#,##0.000\);_(* &quot;-&quot;???_);_(@_)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/>
    </xf>
    <xf numFmtId="0" fontId="0" fillId="0" borderId="0" xfId="0"/>
    <xf numFmtId="0" fontId="2" fillId="0" borderId="0" xfId="1" quotePrefix="1" applyFont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3" fontId="0" fillId="0" borderId="4" xfId="0" applyNumberFormat="1" applyBorder="1"/>
    <xf numFmtId="4" fontId="0" fillId="0" borderId="4" xfId="0" applyNumberFormat="1" applyBorder="1"/>
    <xf numFmtId="165" fontId="3" fillId="0" borderId="5" xfId="1" applyNumberFormat="1" applyFont="1" applyBorder="1" applyAlignment="1">
      <alignment horizontal="center" wrapText="1"/>
    </xf>
    <xf numFmtId="3" fontId="0" fillId="0" borderId="5" xfId="0" applyNumberFormat="1" applyBorder="1"/>
    <xf numFmtId="0" fontId="2" fillId="3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3" fontId="4" fillId="0" borderId="4" xfId="0" applyNumberFormat="1" applyFont="1" applyBorder="1"/>
    <xf numFmtId="3" fontId="0" fillId="0" borderId="0" xfId="0" applyNumberFormat="1"/>
    <xf numFmtId="164" fontId="2" fillId="0" borderId="0" xfId="1" applyNumberFormat="1" applyFont="1" applyAlignment="1">
      <alignment horizontal="center" vertical="center" wrapText="1"/>
    </xf>
    <xf numFmtId="3" fontId="0" fillId="0" borderId="6" xfId="0" applyNumberFormat="1" applyBorder="1"/>
    <xf numFmtId="0" fontId="3" fillId="0" borderId="0" xfId="1" applyFont="1"/>
    <xf numFmtId="0" fontId="3" fillId="0" borderId="0" xfId="1" applyFont="1"/>
  </cellXfs>
  <cellStyles count="3">
    <cellStyle name="Normal" xfId="0" builtinId="0"/>
    <cellStyle name="Normal_2014-date statistice" xfId="1" xr:uid="{D8DB54E3-A233-4609-9AA6-598AB8D376AB}"/>
    <cellStyle name="Normal_Sheet1" xfId="2" xr:uid="{402B09C6-6F36-449B-A5AA-CDDBBF3CB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tru-server/Situatie-banc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Total"/>
      <sheetName val="2017-date statistice"/>
    </sheetNames>
    <sheetDataSet>
      <sheetData sheetId="0">
        <row r="78">
          <cell r="F78">
            <v>4919082</v>
          </cell>
          <cell r="G78">
            <v>19258719</v>
          </cell>
          <cell r="H78">
            <v>141688799064.35873</v>
          </cell>
          <cell r="I78">
            <v>1026569</v>
          </cell>
          <cell r="J78">
            <v>7788248356.3310204</v>
          </cell>
          <cell r="K78">
            <v>5002509</v>
          </cell>
          <cell r="L78">
            <v>22912588</v>
          </cell>
          <cell r="M78">
            <v>167661394841.9888</v>
          </cell>
          <cell r="N78">
            <v>1175125</v>
          </cell>
          <cell r="O78">
            <v>8516534601.6053362</v>
          </cell>
          <cell r="P78">
            <v>5135445</v>
          </cell>
          <cell r="Q78">
            <v>22717643</v>
          </cell>
          <cell r="R78">
            <v>173767026914.25891</v>
          </cell>
          <cell r="S78">
            <v>1173048</v>
          </cell>
          <cell r="T78">
            <v>9175244623.7009296</v>
          </cell>
          <cell r="U78">
            <v>2445620</v>
          </cell>
          <cell r="V78">
            <v>14417697</v>
          </cell>
          <cell r="W78">
            <v>115419686682.5081</v>
          </cell>
          <cell r="X78">
            <v>702003</v>
          </cell>
          <cell r="Y78">
            <v>6230635211.6344557</v>
          </cell>
        </row>
        <row r="79">
          <cell r="F79">
            <v>13152</v>
          </cell>
          <cell r="G79">
            <v>1513129</v>
          </cell>
          <cell r="H79">
            <v>54650333289.699997</v>
          </cell>
          <cell r="I79">
            <v>53641</v>
          </cell>
          <cell r="J79">
            <v>3496925702.5100002</v>
          </cell>
          <cell r="K79">
            <v>12352</v>
          </cell>
          <cell r="L79">
            <v>1555580</v>
          </cell>
          <cell r="M79">
            <v>58547367169.830002</v>
          </cell>
          <cell r="N79">
            <v>55067</v>
          </cell>
          <cell r="O79">
            <v>3703890102.5099998</v>
          </cell>
          <cell r="P79">
            <v>12297</v>
          </cell>
          <cell r="Q79">
            <v>1546887</v>
          </cell>
          <cell r="R79">
            <v>61367639297.970001</v>
          </cell>
          <cell r="S79">
            <v>55546</v>
          </cell>
          <cell r="T79">
            <v>4391517113.6400003</v>
          </cell>
          <cell r="U79">
            <v>5913</v>
          </cell>
          <cell r="V79">
            <v>536643</v>
          </cell>
          <cell r="W79">
            <v>24067089698</v>
          </cell>
          <cell r="X79">
            <v>25790</v>
          </cell>
          <cell r="Y79">
            <v>1736854571</v>
          </cell>
        </row>
        <row r="80">
          <cell r="F80">
            <v>1657149</v>
          </cell>
          <cell r="G80">
            <v>1182156</v>
          </cell>
          <cell r="H80">
            <v>2286872324.6399999</v>
          </cell>
          <cell r="I80">
            <v>101326</v>
          </cell>
          <cell r="J80">
            <v>110069327.98426498</v>
          </cell>
          <cell r="K80">
            <v>1693342</v>
          </cell>
          <cell r="L80">
            <v>1715617</v>
          </cell>
          <cell r="M80">
            <v>3473096300.0000005</v>
          </cell>
          <cell r="N80">
            <v>128125</v>
          </cell>
          <cell r="O80">
            <v>138272198.89353353</v>
          </cell>
          <cell r="P80">
            <v>1823305</v>
          </cell>
          <cell r="Q80">
            <v>1946340</v>
          </cell>
          <cell r="R80">
            <v>4204554761.7700005</v>
          </cell>
          <cell r="S80">
            <v>135787</v>
          </cell>
          <cell r="T80">
            <v>171935282.56844875</v>
          </cell>
          <cell r="U80">
            <v>580638</v>
          </cell>
          <cell r="V80">
            <v>763817</v>
          </cell>
          <cell r="W80">
            <v>1328727825.21</v>
          </cell>
          <cell r="X80">
            <v>88684</v>
          </cell>
          <cell r="Y80">
            <v>70256786.744054869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5191-3729-4BEC-8BB6-0FAD8A0F1AC3}">
  <dimension ref="A1:F53"/>
  <sheetViews>
    <sheetView tabSelected="1" workbookViewId="0">
      <selection sqref="A1:F53"/>
    </sheetView>
  </sheetViews>
  <sheetFormatPr defaultRowHeight="15" x14ac:dyDescent="0.25"/>
  <cols>
    <col min="1" max="1" width="18.42578125" customWidth="1"/>
    <col min="2" max="3" width="18.28515625" customWidth="1"/>
    <col min="4" max="4" width="18.42578125" customWidth="1"/>
    <col min="6" max="6" width="18.140625" customWidth="1"/>
  </cols>
  <sheetData>
    <row r="1" spans="1:6" x14ac:dyDescent="0.25">
      <c r="C1" s="1" t="s">
        <v>0</v>
      </c>
      <c r="D1" s="2"/>
      <c r="E1" s="2"/>
    </row>
    <row r="3" spans="1:6" x14ac:dyDescent="0.25">
      <c r="B3" s="1" t="s">
        <v>1</v>
      </c>
      <c r="C3" s="2"/>
      <c r="D3" s="2"/>
      <c r="E3" s="2"/>
      <c r="F3" s="2"/>
    </row>
    <row r="5" spans="1:6" x14ac:dyDescent="0.25">
      <c r="D5" s="3" t="s">
        <v>2</v>
      </c>
    </row>
    <row r="6" spans="1:6" ht="15.75" thickBot="1" x14ac:dyDescent="0.3"/>
    <row r="7" spans="1:6" ht="105.75" thickBot="1" x14ac:dyDescent="0.3">
      <c r="A7" s="4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7" t="s">
        <v>8</v>
      </c>
    </row>
    <row r="8" spans="1:6" ht="15.75" thickBot="1" x14ac:dyDescent="0.3">
      <c r="B8" s="8">
        <f>SUM(B10:B12)</f>
        <v>6589383</v>
      </c>
      <c r="C8" s="8">
        <f>SUM(C10:C12)</f>
        <v>21954004</v>
      </c>
      <c r="D8" s="9">
        <f>SUM(D10:D12)</f>
        <v>198626004678.69873</v>
      </c>
      <c r="E8" s="8">
        <f>SUM(E10:E12)</f>
        <v>1181536</v>
      </c>
      <c r="F8" s="9">
        <f>SUM(F10:F12)</f>
        <v>11395243386.825285</v>
      </c>
    </row>
    <row r="10" spans="1:6" ht="29.25" x14ac:dyDescent="0.25">
      <c r="A10" s="10" t="s">
        <v>9</v>
      </c>
      <c r="B10" s="11">
        <f>'[1]2017-Total'!F78</f>
        <v>4919082</v>
      </c>
      <c r="C10" s="11">
        <f>'[1]2017-Total'!G78</f>
        <v>19258719</v>
      </c>
      <c r="D10" s="11">
        <f>'[1]2017-Total'!H78</f>
        <v>141688799064.35873</v>
      </c>
      <c r="E10" s="11">
        <f>'[1]2017-Total'!I78</f>
        <v>1026569</v>
      </c>
      <c r="F10" s="11">
        <f>'[1]2017-Total'!J78</f>
        <v>7788248356.3310204</v>
      </c>
    </row>
    <row r="11" spans="1:6" ht="29.25" x14ac:dyDescent="0.25">
      <c r="A11" s="10" t="s">
        <v>10</v>
      </c>
      <c r="B11" s="11">
        <f>'[1]2017-Total'!F79</f>
        <v>13152</v>
      </c>
      <c r="C11" s="11">
        <f>'[1]2017-Total'!G79</f>
        <v>1513129</v>
      </c>
      <c r="D11" s="11">
        <f>'[1]2017-Total'!H79</f>
        <v>54650333289.699997</v>
      </c>
      <c r="E11" s="11">
        <f>'[1]2017-Total'!I79</f>
        <v>53641</v>
      </c>
      <c r="F11" s="11">
        <f>'[1]2017-Total'!J79</f>
        <v>3496925702.5100002</v>
      </c>
    </row>
    <row r="12" spans="1:6" ht="29.25" x14ac:dyDescent="0.25">
      <c r="A12" s="10" t="s">
        <v>11</v>
      </c>
      <c r="B12" s="11">
        <f>'[1]2017-Total'!F80</f>
        <v>1657149</v>
      </c>
      <c r="C12" s="11">
        <f>'[1]2017-Total'!G80</f>
        <v>1182156</v>
      </c>
      <c r="D12" s="11">
        <f>'[1]2017-Total'!H80</f>
        <v>2286872324.6399999</v>
      </c>
      <c r="E12" s="11">
        <f>'[1]2017-Total'!I80</f>
        <v>101326</v>
      </c>
      <c r="F12" s="11">
        <f>'[1]2017-Total'!J80</f>
        <v>110069327.98426498</v>
      </c>
    </row>
    <row r="15" spans="1:6" ht="15.75" thickBot="1" x14ac:dyDescent="0.3"/>
    <row r="16" spans="1:6" ht="105.75" thickBot="1" x14ac:dyDescent="0.3">
      <c r="A16" s="12" t="s">
        <v>12</v>
      </c>
      <c r="B16" s="5" t="s">
        <v>4</v>
      </c>
      <c r="C16" s="6" t="s">
        <v>5</v>
      </c>
      <c r="D16" s="6" t="s">
        <v>13</v>
      </c>
      <c r="E16" s="6" t="s">
        <v>7</v>
      </c>
      <c r="F16" s="7" t="s">
        <v>8</v>
      </c>
    </row>
    <row r="17" spans="1:6" ht="15.75" thickBot="1" x14ac:dyDescent="0.3">
      <c r="B17" s="8">
        <f>SUM(B19:B21)</f>
        <v>6708203</v>
      </c>
      <c r="C17" s="8">
        <f>SUM(C19:C21)</f>
        <v>26183785</v>
      </c>
      <c r="D17" s="9">
        <f>SUM(D19:D21)</f>
        <v>229681858311.81879</v>
      </c>
      <c r="E17" s="8">
        <f>SUM(E19:E21)</f>
        <v>1358317</v>
      </c>
      <c r="F17" s="9">
        <f>SUM(F19:F21)</f>
        <v>12358696903.008869</v>
      </c>
    </row>
    <row r="19" spans="1:6" ht="29.25" x14ac:dyDescent="0.25">
      <c r="A19" s="10" t="s">
        <v>9</v>
      </c>
      <c r="B19" s="11">
        <f>'[1]2017-Total'!K78</f>
        <v>5002509</v>
      </c>
      <c r="C19" s="11">
        <f>'[1]2017-Total'!L78</f>
        <v>22912588</v>
      </c>
      <c r="D19" s="11">
        <f>'[1]2017-Total'!M78</f>
        <v>167661394841.9888</v>
      </c>
      <c r="E19" s="11">
        <f>'[1]2017-Total'!N78</f>
        <v>1175125</v>
      </c>
      <c r="F19" s="11">
        <f>'[1]2017-Total'!O78</f>
        <v>8516534601.6053362</v>
      </c>
    </row>
    <row r="20" spans="1:6" ht="29.25" x14ac:dyDescent="0.25">
      <c r="A20" s="10" t="s">
        <v>10</v>
      </c>
      <c r="B20" s="11">
        <f>'[1]2017-Total'!K79</f>
        <v>12352</v>
      </c>
      <c r="C20" s="11">
        <f>'[1]2017-Total'!L79</f>
        <v>1555580</v>
      </c>
      <c r="D20" s="11">
        <f>'[1]2017-Total'!M79</f>
        <v>58547367169.830002</v>
      </c>
      <c r="E20" s="11">
        <f>'[1]2017-Total'!N79</f>
        <v>55067</v>
      </c>
      <c r="F20" s="11">
        <f>'[1]2017-Total'!O79</f>
        <v>3703890102.5099998</v>
      </c>
    </row>
    <row r="21" spans="1:6" ht="29.25" x14ac:dyDescent="0.25">
      <c r="A21" s="10" t="s">
        <v>11</v>
      </c>
      <c r="B21" s="11">
        <f>'[1]2017-Total'!K80</f>
        <v>1693342</v>
      </c>
      <c r="C21" s="11">
        <f>'[1]2017-Total'!L80</f>
        <v>1715617</v>
      </c>
      <c r="D21" s="11">
        <f>'[1]2017-Total'!M80</f>
        <v>3473096300.0000005</v>
      </c>
      <c r="E21" s="11">
        <f>'[1]2017-Total'!N80</f>
        <v>128125</v>
      </c>
      <c r="F21" s="11">
        <f>'[1]2017-Total'!O80</f>
        <v>138272198.89353353</v>
      </c>
    </row>
    <row r="24" spans="1:6" ht="15.75" thickBot="1" x14ac:dyDescent="0.3"/>
    <row r="25" spans="1:6" ht="105.75" thickBot="1" x14ac:dyDescent="0.3">
      <c r="A25" s="13" t="s">
        <v>14</v>
      </c>
      <c r="B25" s="5" t="s">
        <v>4</v>
      </c>
      <c r="C25" s="6" t="s">
        <v>5</v>
      </c>
      <c r="D25" s="6" t="s">
        <v>13</v>
      </c>
      <c r="E25" s="6" t="s">
        <v>7</v>
      </c>
      <c r="F25" s="7" t="s">
        <v>8</v>
      </c>
    </row>
    <row r="26" spans="1:6" ht="15.75" thickBot="1" x14ac:dyDescent="0.3">
      <c r="B26" s="8">
        <f>SUM(B28:B30)</f>
        <v>6971047</v>
      </c>
      <c r="C26" s="8">
        <f>SUM(C28:C30)</f>
        <v>26210870</v>
      </c>
      <c r="D26" s="9">
        <f>SUM(D28:D30)</f>
        <v>239339220973.9989</v>
      </c>
      <c r="E26" s="8">
        <f>SUM(E28:E30)</f>
        <v>1364381</v>
      </c>
      <c r="F26" s="9">
        <f>SUM(F28:F30)</f>
        <v>13738697019.90938</v>
      </c>
    </row>
    <row r="28" spans="1:6" ht="29.25" x14ac:dyDescent="0.25">
      <c r="A28" s="10" t="s">
        <v>9</v>
      </c>
      <c r="B28" s="11">
        <f>'[1]2017-Total'!P78</f>
        <v>5135445</v>
      </c>
      <c r="C28" s="11">
        <f>'[1]2017-Total'!Q78</f>
        <v>22717643</v>
      </c>
      <c r="D28" s="11">
        <f>'[1]2017-Total'!R78</f>
        <v>173767026914.25891</v>
      </c>
      <c r="E28" s="11">
        <f>'[1]2017-Total'!S78</f>
        <v>1173048</v>
      </c>
      <c r="F28" s="11">
        <f>'[1]2017-Total'!T78</f>
        <v>9175244623.7009296</v>
      </c>
    </row>
    <row r="29" spans="1:6" ht="29.25" x14ac:dyDescent="0.25">
      <c r="A29" s="10" t="s">
        <v>10</v>
      </c>
      <c r="B29" s="11">
        <f>'[1]2017-Total'!P79</f>
        <v>12297</v>
      </c>
      <c r="C29" s="11">
        <f>'[1]2017-Total'!Q79</f>
        <v>1546887</v>
      </c>
      <c r="D29" s="11">
        <f>'[1]2017-Total'!R79</f>
        <v>61367639297.970001</v>
      </c>
      <c r="E29" s="11">
        <f>'[1]2017-Total'!S79</f>
        <v>55546</v>
      </c>
      <c r="F29" s="11">
        <f>'[1]2017-Total'!T79</f>
        <v>4391517113.6400003</v>
      </c>
    </row>
    <row r="30" spans="1:6" ht="29.25" x14ac:dyDescent="0.25">
      <c r="A30" s="10" t="s">
        <v>11</v>
      </c>
      <c r="B30" s="11">
        <f>'[1]2017-Total'!P80</f>
        <v>1823305</v>
      </c>
      <c r="C30" s="11">
        <f>'[1]2017-Total'!Q80</f>
        <v>1946340</v>
      </c>
      <c r="D30" s="11">
        <f>'[1]2017-Total'!R80</f>
        <v>4204554761.7700005</v>
      </c>
      <c r="E30" s="11">
        <f>'[1]2017-Total'!S80</f>
        <v>135787</v>
      </c>
      <c r="F30" s="11">
        <f>'[1]2017-Total'!T80</f>
        <v>171935282.56844875</v>
      </c>
    </row>
    <row r="33" spans="1:6" ht="15.75" thickBot="1" x14ac:dyDescent="0.3"/>
    <row r="34" spans="1:6" ht="105.75" thickBot="1" x14ac:dyDescent="0.3">
      <c r="A34" s="14" t="s">
        <v>15</v>
      </c>
      <c r="B34" s="5" t="s">
        <v>4</v>
      </c>
      <c r="C34" s="6" t="s">
        <v>5</v>
      </c>
      <c r="D34" s="6" t="s">
        <v>13</v>
      </c>
      <c r="E34" s="6" t="s">
        <v>7</v>
      </c>
      <c r="F34" s="7" t="s">
        <v>8</v>
      </c>
    </row>
    <row r="35" spans="1:6" ht="15.75" thickBot="1" x14ac:dyDescent="0.3">
      <c r="B35" s="8">
        <f>SUM(B37:B39)</f>
        <v>3032171</v>
      </c>
      <c r="C35" s="15">
        <f>SUM(C37:C39)</f>
        <v>15718157</v>
      </c>
      <c r="D35" s="9">
        <f>SUM(D37:D39)</f>
        <v>140815504205.71811</v>
      </c>
      <c r="E35" s="8">
        <f>SUM(E37:E39)</f>
        <v>816477</v>
      </c>
      <c r="F35" s="9">
        <f>SUM(F37:F39)</f>
        <v>8037746569.3785105</v>
      </c>
    </row>
    <row r="37" spans="1:6" ht="29.25" x14ac:dyDescent="0.25">
      <c r="A37" s="10" t="s">
        <v>9</v>
      </c>
      <c r="B37" s="11">
        <f>'[1]2017-Total'!U78</f>
        <v>2445620</v>
      </c>
      <c r="C37" s="11">
        <f>'[1]2017-Total'!V78</f>
        <v>14417697</v>
      </c>
      <c r="D37" s="11">
        <f>'[1]2017-Total'!W78</f>
        <v>115419686682.5081</v>
      </c>
      <c r="E37" s="11">
        <f>'[1]2017-Total'!X78</f>
        <v>702003</v>
      </c>
      <c r="F37" s="11">
        <f>'[1]2017-Total'!Y78</f>
        <v>6230635211.6344557</v>
      </c>
    </row>
    <row r="38" spans="1:6" ht="29.25" x14ac:dyDescent="0.25">
      <c r="A38" s="10" t="s">
        <v>10</v>
      </c>
      <c r="B38" s="11">
        <f>'[1]2017-Total'!U79</f>
        <v>5913</v>
      </c>
      <c r="C38" s="11">
        <f>'[1]2017-Total'!V79</f>
        <v>536643</v>
      </c>
      <c r="D38" s="11">
        <f>'[1]2017-Total'!W79</f>
        <v>24067089698</v>
      </c>
      <c r="E38" s="11">
        <f>'[1]2017-Total'!X79</f>
        <v>25790</v>
      </c>
      <c r="F38" s="11">
        <f>'[1]2017-Total'!Y79</f>
        <v>1736854571</v>
      </c>
    </row>
    <row r="39" spans="1:6" ht="29.25" x14ac:dyDescent="0.25">
      <c r="A39" s="10" t="s">
        <v>11</v>
      </c>
      <c r="B39" s="11">
        <f>'[1]2017-Total'!U80</f>
        <v>580638</v>
      </c>
      <c r="C39" s="11">
        <f>'[1]2017-Total'!V80</f>
        <v>763817</v>
      </c>
      <c r="D39" s="11">
        <f>'[1]2017-Total'!W80</f>
        <v>1328727825.21</v>
      </c>
      <c r="E39" s="11">
        <f>'[1]2017-Total'!X80</f>
        <v>88684</v>
      </c>
      <c r="F39" s="11">
        <f>'[1]2017-Total'!Y80</f>
        <v>70256786.744054869</v>
      </c>
    </row>
    <row r="41" spans="1:6" x14ac:dyDescent="0.25">
      <c r="C41" s="16"/>
    </row>
    <row r="42" spans="1:6" ht="15.75" thickBot="1" x14ac:dyDescent="0.3"/>
    <row r="43" spans="1:6" ht="105.75" thickBot="1" x14ac:dyDescent="0.3">
      <c r="A43" s="14" t="s">
        <v>16</v>
      </c>
      <c r="B43" s="17"/>
      <c r="C43" s="6" t="s">
        <v>5</v>
      </c>
      <c r="D43" s="6" t="s">
        <v>13</v>
      </c>
      <c r="E43" s="6" t="s">
        <v>7</v>
      </c>
      <c r="F43" s="7" t="s">
        <v>8</v>
      </c>
    </row>
    <row r="44" spans="1:6" ht="15.75" thickBot="1" x14ac:dyDescent="0.3">
      <c r="C44" s="15">
        <f>SUM(C8,C17,C26,C35)</f>
        <v>90066816</v>
      </c>
      <c r="D44" s="8">
        <f>SUM(D8,D17,D26,D35)</f>
        <v>808462588170.2345</v>
      </c>
      <c r="E44" s="8">
        <f>SUM(E8,E17,E26,E35)</f>
        <v>4720711</v>
      </c>
      <c r="F44" s="8">
        <f>SUM(F8,F17,F26,F35)</f>
        <v>45530383879.12204</v>
      </c>
    </row>
    <row r="45" spans="1:6" x14ac:dyDescent="0.25">
      <c r="D45" s="16"/>
    </row>
    <row r="46" spans="1:6" ht="29.25" x14ac:dyDescent="0.25">
      <c r="B46" s="10" t="s">
        <v>9</v>
      </c>
      <c r="C46" s="18">
        <f t="shared" ref="C46:F48" si="0">SUM(C10,C19,C28,C37)</f>
        <v>79306647</v>
      </c>
      <c r="D46" s="11">
        <f t="shared" si="0"/>
        <v>598536907503.1145</v>
      </c>
      <c r="E46" s="11">
        <f t="shared" si="0"/>
        <v>4076745</v>
      </c>
      <c r="F46" s="11">
        <f t="shared" si="0"/>
        <v>31710662793.27174</v>
      </c>
    </row>
    <row r="47" spans="1:6" ht="29.25" x14ac:dyDescent="0.25">
      <c r="B47" s="10" t="s">
        <v>10</v>
      </c>
      <c r="C47" s="18">
        <f t="shared" si="0"/>
        <v>5152239</v>
      </c>
      <c r="D47" s="11">
        <f t="shared" si="0"/>
        <v>198632429455.5</v>
      </c>
      <c r="E47" s="11">
        <f t="shared" si="0"/>
        <v>190044</v>
      </c>
      <c r="F47" s="11">
        <f t="shared" si="0"/>
        <v>13329187489.66</v>
      </c>
    </row>
    <row r="48" spans="1:6" ht="29.25" x14ac:dyDescent="0.25">
      <c r="B48" s="10" t="s">
        <v>11</v>
      </c>
      <c r="C48" s="18">
        <f t="shared" si="0"/>
        <v>5607930</v>
      </c>
      <c r="D48" s="11">
        <f t="shared" si="0"/>
        <v>11293251211.619999</v>
      </c>
      <c r="E48" s="11">
        <f t="shared" si="0"/>
        <v>453922</v>
      </c>
      <c r="F48" s="11">
        <f t="shared" si="0"/>
        <v>490533596.19030207</v>
      </c>
    </row>
    <row r="52" spans="1:6" x14ac:dyDescent="0.25">
      <c r="A52" s="19" t="s">
        <v>17</v>
      </c>
    </row>
    <row r="53" spans="1:6" x14ac:dyDescent="0.25">
      <c r="A53" s="20" t="s">
        <v>18</v>
      </c>
      <c r="B53" s="2"/>
      <c r="C53" s="2"/>
      <c r="D53" s="2"/>
      <c r="E53" s="2"/>
      <c r="F53" s="2"/>
    </row>
  </sheetData>
  <mergeCells count="3">
    <mergeCell ref="C1:E1"/>
    <mergeCell ref="B3:F3"/>
    <mergeCell ref="A53:F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2020-03-18T07:17:38Z</dcterms:created>
  <dcterms:modified xsi:type="dcterms:W3CDTF">2020-03-18T07:20:04Z</dcterms:modified>
</cp:coreProperties>
</file>