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1\Desktop\"/>
    </mc:Choice>
  </mc:AlternateContent>
  <xr:revisionPtr revIDLastSave="0" documentId="8_{73C77CE1-86EC-44CE-825A-BA7B7169FC2F}" xr6:coauthVersionLast="45" xr6:coauthVersionMax="45" xr10:uidLastSave="{00000000-0000-0000-0000-000000000000}"/>
  <bookViews>
    <workbookView xWindow="-120" yWindow="-120" windowWidth="20730" windowHeight="11160" xr2:uid="{4C8E1099-FAA5-45D1-A423-A9673A0A868C}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7" i="1" l="1"/>
  <c r="C46" i="1"/>
  <c r="F39" i="1"/>
  <c r="E39" i="1"/>
  <c r="D39" i="1"/>
  <c r="C39" i="1"/>
  <c r="C35" i="1" s="1"/>
  <c r="B39" i="1"/>
  <c r="F38" i="1"/>
  <c r="E38" i="1"/>
  <c r="D38" i="1"/>
  <c r="D35" i="1" s="1"/>
  <c r="C38" i="1"/>
  <c r="B38" i="1"/>
  <c r="F37" i="1"/>
  <c r="E37" i="1"/>
  <c r="E35" i="1" s="1"/>
  <c r="D37" i="1"/>
  <c r="C37" i="1"/>
  <c r="B37" i="1"/>
  <c r="F35" i="1"/>
  <c r="B35" i="1"/>
  <c r="F30" i="1"/>
  <c r="E30" i="1"/>
  <c r="D30" i="1"/>
  <c r="C30" i="1"/>
  <c r="C26" i="1" s="1"/>
  <c r="B30" i="1"/>
  <c r="F29" i="1"/>
  <c r="E29" i="1"/>
  <c r="D29" i="1"/>
  <c r="D26" i="1" s="1"/>
  <c r="C29" i="1"/>
  <c r="B29" i="1"/>
  <c r="F28" i="1"/>
  <c r="E28" i="1"/>
  <c r="E26" i="1" s="1"/>
  <c r="D28" i="1"/>
  <c r="C28" i="1"/>
  <c r="B28" i="1"/>
  <c r="F26" i="1"/>
  <c r="B26" i="1"/>
  <c r="F21" i="1"/>
  <c r="E21" i="1"/>
  <c r="D21" i="1"/>
  <c r="C21" i="1"/>
  <c r="C17" i="1" s="1"/>
  <c r="B21" i="1"/>
  <c r="F20" i="1"/>
  <c r="E20" i="1"/>
  <c r="D20" i="1"/>
  <c r="D17" i="1" s="1"/>
  <c r="C20" i="1"/>
  <c r="B20" i="1"/>
  <c r="F19" i="1"/>
  <c r="E19" i="1"/>
  <c r="E17" i="1" s="1"/>
  <c r="D19" i="1"/>
  <c r="C19" i="1"/>
  <c r="B19" i="1"/>
  <c r="F17" i="1"/>
  <c r="B17" i="1"/>
  <c r="F12" i="1"/>
  <c r="F48" i="1" s="1"/>
  <c r="E12" i="1"/>
  <c r="E48" i="1" s="1"/>
  <c r="D12" i="1"/>
  <c r="D48" i="1" s="1"/>
  <c r="C12" i="1"/>
  <c r="C8" i="1" s="1"/>
  <c r="B12" i="1"/>
  <c r="F11" i="1"/>
  <c r="F47" i="1" s="1"/>
  <c r="E11" i="1"/>
  <c r="E47" i="1" s="1"/>
  <c r="D11" i="1"/>
  <c r="D8" i="1" s="1"/>
  <c r="C11" i="1"/>
  <c r="B11" i="1"/>
  <c r="F10" i="1"/>
  <c r="F46" i="1" s="1"/>
  <c r="E10" i="1"/>
  <c r="E8" i="1" s="1"/>
  <c r="D10" i="1"/>
  <c r="D46" i="1" s="1"/>
  <c r="C10" i="1"/>
  <c r="B10" i="1"/>
  <c r="F8" i="1"/>
  <c r="F44" i="1" s="1"/>
  <c r="B8" i="1"/>
  <c r="E44" i="1" l="1"/>
  <c r="D44" i="1"/>
  <c r="C44" i="1"/>
  <c r="C48" i="1"/>
  <c r="D47" i="1"/>
  <c r="E46" i="1"/>
</calcChain>
</file>

<file path=xl/sharedStrings.xml><?xml version="1.0" encoding="utf-8"?>
<sst xmlns="http://schemas.openxmlformats.org/spreadsheetml/2006/main" count="49" uniqueCount="19">
  <si>
    <t>SITUAŢIE CENTRALIZATOARE</t>
  </si>
  <si>
    <t>PRIVIND UTILIZAREA INSTRUMENTELOR DE PLATĂ CU ACCES LA DISTANŢĂ</t>
  </si>
  <si>
    <t>2018 - date statistice</t>
  </si>
  <si>
    <t>TRIMESTRUL 1</t>
  </si>
  <si>
    <t>Numar  utilizatori</t>
  </si>
  <si>
    <t>Numar tranzactii LEI</t>
  </si>
  <si>
    <t>Valoare tranzactii LEI</t>
  </si>
  <si>
    <t>Numar tranzactii VALUTA</t>
  </si>
  <si>
    <t>Valoare tranzactii valuta (echivalent euro) (EUR)</t>
  </si>
  <si>
    <t>Internet Banking</t>
  </si>
  <si>
    <t>Home Banking</t>
  </si>
  <si>
    <t>Mobile Banking</t>
  </si>
  <si>
    <t>TRIMESTRUL 2</t>
  </si>
  <si>
    <t>Valoare tranzactii RON (lei)</t>
  </si>
  <si>
    <t>TRIMESTRUL 3</t>
  </si>
  <si>
    <t>TRIMESTRUL 4</t>
  </si>
  <si>
    <t>TOTAL</t>
  </si>
  <si>
    <t>*)</t>
  </si>
  <si>
    <t>Datele se bazează pe situaţiile primite până în acest moment de la bănci, fiind în permanentă actualizare.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</si>
</sst>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0_);_(* \(#,##0.000\);_(* &quot;-&quot;???_);_(@_)"/>
    <numFmt numFmtId="165" formatCode="#,##0.000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0"/>
      <name val="Arial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1">
    <xf numFmtId="0" fontId="0" fillId="0" borderId="0" xfId="0"/>
    <xf numFmtId="0" fontId="2" fillId="0" borderId="0" xfId="1" applyFont="1" applyAlignment="1">
      <alignment horizontal="center"/>
    </xf>
    <xf numFmtId="0" fontId="0" fillId="0" borderId="0" xfId="0"/>
    <xf numFmtId="0" fontId="2" fillId="0" borderId="0" xfId="1" applyFont="1" applyAlignment="1">
      <alignment horizontal="center"/>
    </xf>
    <xf numFmtId="0" fontId="2" fillId="2" borderId="0" xfId="2" applyFont="1" applyFill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164" fontId="2" fillId="0" borderId="2" xfId="1" applyNumberFormat="1" applyFont="1" applyBorder="1" applyAlignment="1">
      <alignment horizontal="center" vertical="center" wrapText="1"/>
    </xf>
    <xf numFmtId="164" fontId="2" fillId="0" borderId="3" xfId="1" applyNumberFormat="1" applyFont="1" applyBorder="1" applyAlignment="1">
      <alignment horizontal="center" vertical="center" wrapText="1"/>
    </xf>
    <xf numFmtId="3" fontId="0" fillId="0" borderId="4" xfId="0" applyNumberFormat="1" applyBorder="1"/>
    <xf numFmtId="4" fontId="0" fillId="0" borderId="4" xfId="0" applyNumberFormat="1" applyBorder="1"/>
    <xf numFmtId="165" fontId="3" fillId="0" borderId="5" xfId="1" applyNumberFormat="1" applyFont="1" applyBorder="1" applyAlignment="1">
      <alignment horizontal="center" wrapText="1"/>
    </xf>
    <xf numFmtId="3" fontId="0" fillId="0" borderId="5" xfId="0" applyNumberFormat="1" applyBorder="1"/>
    <xf numFmtId="0" fontId="2" fillId="3" borderId="0" xfId="2" applyFont="1" applyFill="1" applyAlignment="1">
      <alignment horizontal="center" vertical="center" wrapText="1"/>
    </xf>
    <xf numFmtId="0" fontId="2" fillId="4" borderId="0" xfId="2" applyFont="1" applyFill="1" applyAlignment="1">
      <alignment horizontal="center" vertical="center" wrapText="1"/>
    </xf>
    <xf numFmtId="0" fontId="2" fillId="5" borderId="0" xfId="2" applyFont="1" applyFill="1" applyAlignment="1">
      <alignment horizontal="center" vertical="center" wrapText="1"/>
    </xf>
    <xf numFmtId="3" fontId="4" fillId="0" borderId="4" xfId="0" applyNumberFormat="1" applyFont="1" applyBorder="1"/>
    <xf numFmtId="3" fontId="0" fillId="0" borderId="0" xfId="0" applyNumberFormat="1"/>
    <xf numFmtId="164" fontId="2" fillId="0" borderId="0" xfId="1" applyNumberFormat="1" applyFont="1" applyAlignment="1">
      <alignment horizontal="center" vertical="center" wrapText="1"/>
    </xf>
    <xf numFmtId="3" fontId="0" fillId="0" borderId="6" xfId="0" applyNumberFormat="1" applyBorder="1"/>
    <xf numFmtId="0" fontId="3" fillId="0" borderId="0" xfId="1" applyFont="1"/>
    <xf numFmtId="0" fontId="3" fillId="0" borderId="0" xfId="1" applyFont="1"/>
  </cellXfs>
  <cellStyles count="3">
    <cellStyle name="Normal" xfId="0" builtinId="0"/>
    <cellStyle name="Normal_2014-date statistice" xfId="1" xr:uid="{8A6FABF8-3C34-4C94-A820-37D545183E50}"/>
    <cellStyle name="Normal_Sheet1" xfId="2" xr:uid="{AB9F3225-6822-4930-920D-09994CB750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entru-server/Situatie-banci-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-Total"/>
      <sheetName val="2018-date statistice"/>
    </sheetNames>
    <sheetDataSet>
      <sheetData sheetId="0">
        <row r="78">
          <cell r="F78">
            <v>3681669</v>
          </cell>
          <cell r="G78">
            <v>20512174</v>
          </cell>
          <cell r="H78">
            <v>423726606189.14996</v>
          </cell>
          <cell r="I78">
            <v>1162872</v>
          </cell>
          <cell r="J78">
            <v>11143313237.49</v>
          </cell>
          <cell r="K78">
            <v>4034506</v>
          </cell>
          <cell r="L78">
            <v>23262396</v>
          </cell>
          <cell r="M78">
            <v>426724692956.92993</v>
          </cell>
          <cell r="N78">
            <v>1325065</v>
          </cell>
          <cell r="O78">
            <v>11878752033.619999</v>
          </cell>
          <cell r="P78">
            <v>3867614</v>
          </cell>
          <cell r="Q78">
            <v>23692843</v>
          </cell>
          <cell r="R78">
            <v>156732651481.19</v>
          </cell>
          <cell r="S78">
            <v>1236367</v>
          </cell>
          <cell r="T78">
            <v>7571825797.3600006</v>
          </cell>
          <cell r="U78">
            <v>5263592</v>
          </cell>
          <cell r="V78">
            <v>31019372</v>
          </cell>
          <cell r="W78">
            <v>183665656092.78</v>
          </cell>
          <cell r="X78">
            <v>4877970</v>
          </cell>
          <cell r="Y78">
            <v>61709283871.149994</v>
          </cell>
        </row>
        <row r="79">
          <cell r="F79">
            <v>8512</v>
          </cell>
          <cell r="G79">
            <v>539335</v>
          </cell>
          <cell r="H79">
            <v>35202191986</v>
          </cell>
          <cell r="I79">
            <v>45562</v>
          </cell>
          <cell r="J79">
            <v>3827420694</v>
          </cell>
          <cell r="K79">
            <v>8460</v>
          </cell>
          <cell r="L79">
            <v>1081475</v>
          </cell>
          <cell r="M79">
            <v>37700755794.57</v>
          </cell>
          <cell r="N79">
            <v>47149</v>
          </cell>
          <cell r="O79">
            <v>4887889702.4699993</v>
          </cell>
          <cell r="P79">
            <v>6197</v>
          </cell>
          <cell r="Q79">
            <v>1230466</v>
          </cell>
          <cell r="R79">
            <v>40116415445.240005</v>
          </cell>
          <cell r="S79">
            <v>34079</v>
          </cell>
          <cell r="T79">
            <v>2776660387.27</v>
          </cell>
          <cell r="U79">
            <v>17569</v>
          </cell>
          <cell r="V79">
            <v>1862456</v>
          </cell>
          <cell r="W79">
            <v>51299036878.429993</v>
          </cell>
          <cell r="X79">
            <v>543712</v>
          </cell>
          <cell r="Y79">
            <v>28815495922.09</v>
          </cell>
        </row>
        <row r="80">
          <cell r="F80">
            <v>1018882</v>
          </cell>
          <cell r="G80">
            <v>2035006</v>
          </cell>
          <cell r="H80">
            <v>4189902524.6500001</v>
          </cell>
          <cell r="I80">
            <v>165374</v>
          </cell>
          <cell r="J80">
            <v>1444163045.0999999</v>
          </cell>
          <cell r="K80">
            <v>1171918</v>
          </cell>
          <cell r="L80">
            <v>3609921</v>
          </cell>
          <cell r="M80">
            <v>8537946145.1999998</v>
          </cell>
          <cell r="N80">
            <v>278951</v>
          </cell>
          <cell r="O80">
            <v>381791125.61000001</v>
          </cell>
          <cell r="P80">
            <v>1811092</v>
          </cell>
          <cell r="Q80">
            <v>2461027</v>
          </cell>
          <cell r="R80">
            <v>6062005754.6399994</v>
          </cell>
          <cell r="S80">
            <v>123856</v>
          </cell>
          <cell r="T80">
            <v>225721162.03</v>
          </cell>
          <cell r="U80">
            <v>2551758</v>
          </cell>
          <cell r="V80">
            <v>4083563</v>
          </cell>
          <cell r="W80">
            <v>7276041421.1799994</v>
          </cell>
          <cell r="X80">
            <v>1325624</v>
          </cell>
          <cell r="Y80">
            <v>2029668552.9800003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83ED3-9A25-41CD-BDF6-0719E968DC5F}">
  <dimension ref="A1:F53"/>
  <sheetViews>
    <sheetView tabSelected="1" workbookViewId="0">
      <selection sqref="A1:F53"/>
    </sheetView>
  </sheetViews>
  <sheetFormatPr defaultRowHeight="15" x14ac:dyDescent="0.25"/>
  <cols>
    <col min="1" max="1" width="18.42578125" customWidth="1"/>
    <col min="2" max="2" width="18.140625" customWidth="1"/>
    <col min="3" max="3" width="18.28515625" customWidth="1"/>
    <col min="4" max="4" width="18.140625" customWidth="1"/>
    <col min="5" max="5" width="18.7109375" customWidth="1"/>
    <col min="6" max="6" width="18.28515625" customWidth="1"/>
  </cols>
  <sheetData>
    <row r="1" spans="1:6" x14ac:dyDescent="0.25">
      <c r="C1" s="1" t="s">
        <v>0</v>
      </c>
      <c r="D1" s="2"/>
      <c r="E1" s="2"/>
    </row>
    <row r="3" spans="1:6" x14ac:dyDescent="0.25">
      <c r="B3" s="1" t="s">
        <v>1</v>
      </c>
      <c r="C3" s="2"/>
      <c r="D3" s="2"/>
      <c r="E3" s="2"/>
      <c r="F3" s="2"/>
    </row>
    <row r="5" spans="1:6" x14ac:dyDescent="0.25">
      <c r="D5" s="3" t="s">
        <v>2</v>
      </c>
    </row>
    <row r="6" spans="1:6" ht="15.75" thickBot="1" x14ac:dyDescent="0.3"/>
    <row r="7" spans="1:6" ht="105.75" thickBot="1" x14ac:dyDescent="0.3">
      <c r="A7" s="4" t="s">
        <v>3</v>
      </c>
      <c r="B7" s="5" t="s">
        <v>4</v>
      </c>
      <c r="C7" s="6" t="s">
        <v>5</v>
      </c>
      <c r="D7" s="6" t="s">
        <v>6</v>
      </c>
      <c r="E7" s="6" t="s">
        <v>7</v>
      </c>
      <c r="F7" s="7" t="s">
        <v>8</v>
      </c>
    </row>
    <row r="8" spans="1:6" ht="15.75" thickBot="1" x14ac:dyDescent="0.3">
      <c r="B8" s="8">
        <f>SUM(B10:B12)</f>
        <v>4709063</v>
      </c>
      <c r="C8" s="8">
        <f>SUM(C10:C12)</f>
        <v>23086515</v>
      </c>
      <c r="D8" s="9">
        <f>SUM(D10:D12)</f>
        <v>463118700699.79999</v>
      </c>
      <c r="E8" s="8">
        <f>SUM(E10:E12)</f>
        <v>1373808</v>
      </c>
      <c r="F8" s="9">
        <f>SUM(F10:F12)</f>
        <v>16414896976.59</v>
      </c>
    </row>
    <row r="10" spans="1:6" ht="29.25" x14ac:dyDescent="0.25">
      <c r="A10" s="10" t="s">
        <v>9</v>
      </c>
      <c r="B10" s="11">
        <f>'[1]2018-Total'!F78</f>
        <v>3681669</v>
      </c>
      <c r="C10" s="11">
        <f>'[1]2018-Total'!G78</f>
        <v>20512174</v>
      </c>
      <c r="D10" s="11">
        <f>'[1]2018-Total'!H78</f>
        <v>423726606189.14996</v>
      </c>
      <c r="E10" s="11">
        <f>'[1]2018-Total'!I78</f>
        <v>1162872</v>
      </c>
      <c r="F10" s="11">
        <f>'[1]2018-Total'!J78</f>
        <v>11143313237.49</v>
      </c>
    </row>
    <row r="11" spans="1:6" ht="29.25" x14ac:dyDescent="0.25">
      <c r="A11" s="10" t="s">
        <v>10</v>
      </c>
      <c r="B11" s="11">
        <f>'[1]2018-Total'!F79</f>
        <v>8512</v>
      </c>
      <c r="C11" s="11">
        <f>'[1]2018-Total'!G79</f>
        <v>539335</v>
      </c>
      <c r="D11" s="11">
        <f>'[1]2018-Total'!H79</f>
        <v>35202191986</v>
      </c>
      <c r="E11" s="11">
        <f>'[1]2018-Total'!I79</f>
        <v>45562</v>
      </c>
      <c r="F11" s="11">
        <f>'[1]2018-Total'!J79</f>
        <v>3827420694</v>
      </c>
    </row>
    <row r="12" spans="1:6" ht="29.25" x14ac:dyDescent="0.25">
      <c r="A12" s="10" t="s">
        <v>11</v>
      </c>
      <c r="B12" s="11">
        <f>'[1]2018-Total'!F80</f>
        <v>1018882</v>
      </c>
      <c r="C12" s="11">
        <f>'[1]2018-Total'!G80</f>
        <v>2035006</v>
      </c>
      <c r="D12" s="11">
        <f>'[1]2018-Total'!H80</f>
        <v>4189902524.6500001</v>
      </c>
      <c r="E12" s="11">
        <f>'[1]2018-Total'!I80</f>
        <v>165374</v>
      </c>
      <c r="F12" s="11">
        <f>'[1]2018-Total'!J80</f>
        <v>1444163045.0999999</v>
      </c>
    </row>
    <row r="15" spans="1:6" ht="15.75" thickBot="1" x14ac:dyDescent="0.3"/>
    <row r="16" spans="1:6" ht="105.75" thickBot="1" x14ac:dyDescent="0.3">
      <c r="A16" s="12" t="s">
        <v>12</v>
      </c>
      <c r="B16" s="5" t="s">
        <v>4</v>
      </c>
      <c r="C16" s="6" t="s">
        <v>5</v>
      </c>
      <c r="D16" s="6" t="s">
        <v>13</v>
      </c>
      <c r="E16" s="6" t="s">
        <v>7</v>
      </c>
      <c r="F16" s="7" t="s">
        <v>8</v>
      </c>
    </row>
    <row r="17" spans="1:6" ht="15.75" thickBot="1" x14ac:dyDescent="0.3">
      <c r="B17" s="8">
        <f>SUM(B19:B21)</f>
        <v>5214884</v>
      </c>
      <c r="C17" s="8">
        <f>SUM(C19:C21)</f>
        <v>27953792</v>
      </c>
      <c r="D17" s="9">
        <f>SUM(D19:D21)</f>
        <v>472963394896.69995</v>
      </c>
      <c r="E17" s="8">
        <f>SUM(E19:E21)</f>
        <v>1651165</v>
      </c>
      <c r="F17" s="9">
        <f>SUM(F19:F21)</f>
        <v>17148432861.699999</v>
      </c>
    </row>
    <row r="19" spans="1:6" ht="29.25" x14ac:dyDescent="0.25">
      <c r="A19" s="10" t="s">
        <v>9</v>
      </c>
      <c r="B19" s="11">
        <f>'[1]2018-Total'!K78</f>
        <v>4034506</v>
      </c>
      <c r="C19" s="11">
        <f>'[1]2018-Total'!L78</f>
        <v>23262396</v>
      </c>
      <c r="D19" s="11">
        <f>'[1]2018-Total'!M78</f>
        <v>426724692956.92993</v>
      </c>
      <c r="E19" s="11">
        <f>'[1]2018-Total'!N78</f>
        <v>1325065</v>
      </c>
      <c r="F19" s="11">
        <f>'[1]2018-Total'!O78</f>
        <v>11878752033.619999</v>
      </c>
    </row>
    <row r="20" spans="1:6" ht="29.25" x14ac:dyDescent="0.25">
      <c r="A20" s="10" t="s">
        <v>10</v>
      </c>
      <c r="B20" s="11">
        <f>'[1]2018-Total'!K79</f>
        <v>8460</v>
      </c>
      <c r="C20" s="11">
        <f>'[1]2018-Total'!L79</f>
        <v>1081475</v>
      </c>
      <c r="D20" s="11">
        <f>'[1]2018-Total'!M79</f>
        <v>37700755794.57</v>
      </c>
      <c r="E20" s="11">
        <f>'[1]2018-Total'!N79</f>
        <v>47149</v>
      </c>
      <c r="F20" s="11">
        <f>'[1]2018-Total'!O79</f>
        <v>4887889702.4699993</v>
      </c>
    </row>
    <row r="21" spans="1:6" ht="29.25" x14ac:dyDescent="0.25">
      <c r="A21" s="10" t="s">
        <v>11</v>
      </c>
      <c r="B21" s="11">
        <f>'[1]2018-Total'!K80</f>
        <v>1171918</v>
      </c>
      <c r="C21" s="11">
        <f>'[1]2018-Total'!L80</f>
        <v>3609921</v>
      </c>
      <c r="D21" s="11">
        <f>'[1]2018-Total'!M80</f>
        <v>8537946145.1999998</v>
      </c>
      <c r="E21" s="11">
        <f>'[1]2018-Total'!N80</f>
        <v>278951</v>
      </c>
      <c r="F21" s="11">
        <f>'[1]2018-Total'!O80</f>
        <v>381791125.61000001</v>
      </c>
    </row>
    <row r="24" spans="1:6" ht="15.75" thickBot="1" x14ac:dyDescent="0.3"/>
    <row r="25" spans="1:6" ht="105.75" thickBot="1" x14ac:dyDescent="0.3">
      <c r="A25" s="13" t="s">
        <v>14</v>
      </c>
      <c r="B25" s="5" t="s">
        <v>4</v>
      </c>
      <c r="C25" s="6" t="s">
        <v>5</v>
      </c>
      <c r="D25" s="6" t="s">
        <v>13</v>
      </c>
      <c r="E25" s="6" t="s">
        <v>7</v>
      </c>
      <c r="F25" s="7" t="s">
        <v>8</v>
      </c>
    </row>
    <row r="26" spans="1:6" ht="15.75" thickBot="1" x14ac:dyDescent="0.3">
      <c r="B26" s="8">
        <f>SUM(B28:B30)</f>
        <v>5684903</v>
      </c>
      <c r="C26" s="8">
        <f>SUM(C28:C30)</f>
        <v>27384336</v>
      </c>
      <c r="D26" s="9">
        <f>SUM(D28:D30)</f>
        <v>202911072681.07001</v>
      </c>
      <c r="E26" s="8">
        <f>SUM(E28:E30)</f>
        <v>1394302</v>
      </c>
      <c r="F26" s="9">
        <f>SUM(F28:F30)</f>
        <v>10574207346.660002</v>
      </c>
    </row>
    <row r="28" spans="1:6" ht="29.25" x14ac:dyDescent="0.25">
      <c r="A28" s="10" t="s">
        <v>9</v>
      </c>
      <c r="B28" s="11">
        <f>'[1]2018-Total'!P78</f>
        <v>3867614</v>
      </c>
      <c r="C28" s="11">
        <f>'[1]2018-Total'!Q78</f>
        <v>23692843</v>
      </c>
      <c r="D28" s="11">
        <f>'[1]2018-Total'!R78</f>
        <v>156732651481.19</v>
      </c>
      <c r="E28" s="11">
        <f>'[1]2018-Total'!S78</f>
        <v>1236367</v>
      </c>
      <c r="F28" s="11">
        <f>'[1]2018-Total'!T78</f>
        <v>7571825797.3600006</v>
      </c>
    </row>
    <row r="29" spans="1:6" ht="29.25" x14ac:dyDescent="0.25">
      <c r="A29" s="10" t="s">
        <v>10</v>
      </c>
      <c r="B29" s="11">
        <f>'[1]2018-Total'!P79</f>
        <v>6197</v>
      </c>
      <c r="C29" s="11">
        <f>'[1]2018-Total'!Q79</f>
        <v>1230466</v>
      </c>
      <c r="D29" s="11">
        <f>'[1]2018-Total'!R79</f>
        <v>40116415445.240005</v>
      </c>
      <c r="E29" s="11">
        <f>'[1]2018-Total'!S79</f>
        <v>34079</v>
      </c>
      <c r="F29" s="11">
        <f>'[1]2018-Total'!T79</f>
        <v>2776660387.27</v>
      </c>
    </row>
    <row r="30" spans="1:6" ht="29.25" x14ac:dyDescent="0.25">
      <c r="A30" s="10" t="s">
        <v>11</v>
      </c>
      <c r="B30" s="11">
        <f>'[1]2018-Total'!P80</f>
        <v>1811092</v>
      </c>
      <c r="C30" s="11">
        <f>'[1]2018-Total'!Q80</f>
        <v>2461027</v>
      </c>
      <c r="D30" s="11">
        <f>'[1]2018-Total'!R80</f>
        <v>6062005754.6399994</v>
      </c>
      <c r="E30" s="11">
        <f>'[1]2018-Total'!S80</f>
        <v>123856</v>
      </c>
      <c r="F30" s="11">
        <f>'[1]2018-Total'!T80</f>
        <v>225721162.03</v>
      </c>
    </row>
    <row r="33" spans="1:6" ht="15.75" thickBot="1" x14ac:dyDescent="0.3"/>
    <row r="34" spans="1:6" ht="105.75" thickBot="1" x14ac:dyDescent="0.3">
      <c r="A34" s="14" t="s">
        <v>15</v>
      </c>
      <c r="B34" s="5" t="s">
        <v>4</v>
      </c>
      <c r="C34" s="6" t="s">
        <v>5</v>
      </c>
      <c r="D34" s="6" t="s">
        <v>13</v>
      </c>
      <c r="E34" s="6" t="s">
        <v>7</v>
      </c>
      <c r="F34" s="7" t="s">
        <v>8</v>
      </c>
    </row>
    <row r="35" spans="1:6" ht="15.75" thickBot="1" x14ac:dyDescent="0.3">
      <c r="B35" s="8">
        <f>SUM(B37:B39)</f>
        <v>7832919</v>
      </c>
      <c r="C35" s="15">
        <f>SUM(C37:C39)</f>
        <v>36965391</v>
      </c>
      <c r="D35" s="9">
        <f>SUM(D37:D39)</f>
        <v>242240734392.38998</v>
      </c>
      <c r="E35" s="8">
        <f>SUM(E37:E39)</f>
        <v>6747306</v>
      </c>
      <c r="F35" s="9">
        <f>SUM(F37:F39)</f>
        <v>92554448346.219986</v>
      </c>
    </row>
    <row r="37" spans="1:6" ht="29.25" x14ac:dyDescent="0.25">
      <c r="A37" s="10" t="s">
        <v>9</v>
      </c>
      <c r="B37" s="11">
        <f>'[1]2018-Total'!U78</f>
        <v>5263592</v>
      </c>
      <c r="C37" s="11">
        <f>'[1]2018-Total'!V78</f>
        <v>31019372</v>
      </c>
      <c r="D37" s="11">
        <f>'[1]2018-Total'!W78</f>
        <v>183665656092.78</v>
      </c>
      <c r="E37" s="11">
        <f>'[1]2018-Total'!X78</f>
        <v>4877970</v>
      </c>
      <c r="F37" s="11">
        <f>'[1]2018-Total'!Y78</f>
        <v>61709283871.149994</v>
      </c>
    </row>
    <row r="38" spans="1:6" ht="29.25" x14ac:dyDescent="0.25">
      <c r="A38" s="10" t="s">
        <v>10</v>
      </c>
      <c r="B38" s="11">
        <f>'[1]2018-Total'!U79</f>
        <v>17569</v>
      </c>
      <c r="C38" s="11">
        <f>'[1]2018-Total'!V79</f>
        <v>1862456</v>
      </c>
      <c r="D38" s="11">
        <f>'[1]2018-Total'!W79</f>
        <v>51299036878.429993</v>
      </c>
      <c r="E38" s="11">
        <f>'[1]2018-Total'!X79</f>
        <v>543712</v>
      </c>
      <c r="F38" s="11">
        <f>'[1]2018-Total'!Y79</f>
        <v>28815495922.09</v>
      </c>
    </row>
    <row r="39" spans="1:6" ht="29.25" x14ac:dyDescent="0.25">
      <c r="A39" s="10" t="s">
        <v>11</v>
      </c>
      <c r="B39" s="11">
        <f>'[1]2018-Total'!U80</f>
        <v>2551758</v>
      </c>
      <c r="C39" s="11">
        <f>'[1]2018-Total'!V80</f>
        <v>4083563</v>
      </c>
      <c r="D39" s="11">
        <f>'[1]2018-Total'!W80</f>
        <v>7276041421.1799994</v>
      </c>
      <c r="E39" s="11">
        <f>'[1]2018-Total'!X80</f>
        <v>1325624</v>
      </c>
      <c r="F39" s="11">
        <f>'[1]2018-Total'!Y80</f>
        <v>2029668552.9800003</v>
      </c>
    </row>
    <row r="41" spans="1:6" x14ac:dyDescent="0.25">
      <c r="C41" s="16"/>
    </row>
    <row r="42" spans="1:6" ht="15.75" thickBot="1" x14ac:dyDescent="0.3"/>
    <row r="43" spans="1:6" ht="105.75" thickBot="1" x14ac:dyDescent="0.3">
      <c r="A43" s="14" t="s">
        <v>16</v>
      </c>
      <c r="B43" s="17"/>
      <c r="C43" s="6" t="s">
        <v>5</v>
      </c>
      <c r="D43" s="6" t="s">
        <v>13</v>
      </c>
      <c r="E43" s="6" t="s">
        <v>7</v>
      </c>
      <c r="F43" s="7" t="s">
        <v>8</v>
      </c>
    </row>
    <row r="44" spans="1:6" ht="15.75" thickBot="1" x14ac:dyDescent="0.3">
      <c r="C44" s="15">
        <f>SUM(C8,C17,C26,C35)</f>
        <v>115390034</v>
      </c>
      <c r="D44" s="8">
        <f>SUM(D8,D17,D26,D35)</f>
        <v>1381233902669.96</v>
      </c>
      <c r="E44" s="8">
        <f>SUM(E8,E17,E26,E35)</f>
        <v>11166581</v>
      </c>
      <c r="F44" s="8">
        <f>SUM(F8,F17,F26,F35)</f>
        <v>136691985531.16998</v>
      </c>
    </row>
    <row r="45" spans="1:6" x14ac:dyDescent="0.25">
      <c r="D45" s="16"/>
    </row>
    <row r="46" spans="1:6" ht="29.25" x14ac:dyDescent="0.25">
      <c r="B46" s="10" t="s">
        <v>9</v>
      </c>
      <c r="C46" s="18">
        <f t="shared" ref="C46:F48" si="0">SUM(C10,C19,C28,C37)</f>
        <v>98486785</v>
      </c>
      <c r="D46" s="11">
        <f t="shared" si="0"/>
        <v>1190849606720.0498</v>
      </c>
      <c r="E46" s="11">
        <f t="shared" si="0"/>
        <v>8602274</v>
      </c>
      <c r="F46" s="11">
        <f t="shared" si="0"/>
        <v>92303174939.619995</v>
      </c>
    </row>
    <row r="47" spans="1:6" ht="29.25" x14ac:dyDescent="0.25">
      <c r="B47" s="10" t="s">
        <v>10</v>
      </c>
      <c r="C47" s="18">
        <f t="shared" si="0"/>
        <v>4713732</v>
      </c>
      <c r="D47" s="11">
        <f t="shared" si="0"/>
        <v>164318400104.23999</v>
      </c>
      <c r="E47" s="11">
        <f t="shared" si="0"/>
        <v>670502</v>
      </c>
      <c r="F47" s="11">
        <f t="shared" si="0"/>
        <v>40307466705.830002</v>
      </c>
    </row>
    <row r="48" spans="1:6" ht="29.25" x14ac:dyDescent="0.25">
      <c r="B48" s="10" t="s">
        <v>11</v>
      </c>
      <c r="C48" s="18">
        <f t="shared" si="0"/>
        <v>12189517</v>
      </c>
      <c r="D48" s="11">
        <f t="shared" si="0"/>
        <v>26065895845.669998</v>
      </c>
      <c r="E48" s="11">
        <f t="shared" si="0"/>
        <v>1893805</v>
      </c>
      <c r="F48" s="11">
        <f t="shared" si="0"/>
        <v>4081343885.7200003</v>
      </c>
    </row>
    <row r="52" spans="1:6" x14ac:dyDescent="0.25">
      <c r="A52" s="19" t="s">
        <v>17</v>
      </c>
    </row>
    <row r="53" spans="1:6" x14ac:dyDescent="0.25">
      <c r="A53" s="20" t="s">
        <v>18</v>
      </c>
      <c r="B53" s="2"/>
      <c r="C53" s="2"/>
      <c r="D53" s="2"/>
      <c r="E53" s="2"/>
      <c r="F53" s="2"/>
    </row>
  </sheetData>
  <mergeCells count="3">
    <mergeCell ref="C1:E1"/>
    <mergeCell ref="B3:F3"/>
    <mergeCell ref="A53:F5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User1</cp:lastModifiedBy>
  <dcterms:created xsi:type="dcterms:W3CDTF">2020-03-17T14:44:40Z</dcterms:created>
  <dcterms:modified xsi:type="dcterms:W3CDTF">2020-03-17T14:46:07Z</dcterms:modified>
</cp:coreProperties>
</file>